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ảng tính TC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&quot; đ&quot;"/>
    <numFmt numFmtId="165" formatCode="0.0"/>
  </numFmts>
  <fonts count="11">
    <font>
      <name val="Calibri"/>
      <family val="2"/>
      <color theme="1"/>
      <sz val="11"/>
      <scheme val="minor"/>
    </font>
    <font>
      <name val="Calibri"/>
      <b val="1"/>
      <color rgb="002D6419"/>
      <sz val="15"/>
    </font>
    <font>
      <name val="Calibri"/>
      <color rgb="006B7280"/>
      <sz val="11"/>
    </font>
    <font>
      <name val="Calibri"/>
      <color rgb="00F0A20E"/>
      <sz val="10"/>
    </font>
    <font>
      <name val="Calibri"/>
      <b val="1"/>
      <color rgb="00FFFFFF"/>
      <sz val="12"/>
    </font>
    <font>
      <name val="Calibri"/>
      <color rgb="00333333"/>
      <sz val="11"/>
    </font>
    <font>
      <name val="Calibri"/>
      <b val="1"/>
      <color rgb="001C231A"/>
      <sz val="11"/>
    </font>
    <font>
      <name val="Calibri"/>
      <b val="1"/>
      <color rgb="00333333"/>
      <sz val="11"/>
    </font>
    <font>
      <name val="Calibri"/>
      <b val="1"/>
      <color rgb="002D6419"/>
      <sz val="11"/>
    </font>
    <font>
      <name val="Calibri"/>
      <color rgb="006B7280"/>
      <sz val="10"/>
    </font>
    <font>
      <name val="Calibri"/>
      <b val="1"/>
      <color rgb="00F0A20E"/>
      <sz val="11"/>
    </font>
  </fonts>
  <fills count="5">
    <fill>
      <patternFill/>
    </fill>
    <fill>
      <patternFill patternType="gray125"/>
    </fill>
    <fill>
      <patternFill patternType="solid">
        <fgColor rgb="002D6419"/>
      </patternFill>
    </fill>
    <fill>
      <patternFill patternType="solid">
        <fgColor rgb="00FFF6E0"/>
      </patternFill>
    </fill>
    <fill>
      <patternFill patternType="solid">
        <fgColor rgb="00EAF5E3"/>
      </patternFill>
    </fill>
  </fills>
  <borders count="2">
    <border>
      <left/>
      <right/>
      <top/>
      <bottom/>
      <diagonal/>
    </border>
    <border>
      <left style="thin">
        <color rgb="00D4E8C8"/>
      </left>
      <right style="thin">
        <color rgb="00D4E8C8"/>
      </right>
      <top style="thin">
        <color rgb="00D4E8C8"/>
      </top>
      <bottom style="thin">
        <color rgb="00D4E8C8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4" fillId="2" borderId="0" applyAlignment="1" pivotButton="0" quotePrefix="0" xfId="0">
      <alignment horizontal="left" vertical="center"/>
    </xf>
    <xf numFmtId="0" fontId="5" fillId="2" borderId="0" applyAlignment="1" pivotButton="0" quotePrefix="0" xfId="0">
      <alignment horizontal="left" vertical="center"/>
    </xf>
    <xf numFmtId="0" fontId="5" fillId="0" borderId="1" applyAlignment="1" pivotButton="0" quotePrefix="0" xfId="0">
      <alignment horizontal="left" vertical="center"/>
    </xf>
    <xf numFmtId="1" fontId="6" fillId="3" borderId="1" applyAlignment="1" pivotButton="0" quotePrefix="0" xfId="0">
      <alignment horizontal="right" vertical="center"/>
    </xf>
    <xf numFmtId="164" fontId="6" fillId="3" borderId="1" applyAlignment="1" pivotButton="0" quotePrefix="0" xfId="0">
      <alignment horizontal="right" vertical="center"/>
    </xf>
    <xf numFmtId="164" fontId="5" fillId="0" borderId="1" applyAlignment="1" pivotButton="0" quotePrefix="0" xfId="0">
      <alignment horizontal="right" vertical="center"/>
    </xf>
    <xf numFmtId="0" fontId="7" fillId="4" borderId="1" applyAlignment="1" pivotButton="0" quotePrefix="0" xfId="0">
      <alignment horizontal="left" vertical="center"/>
    </xf>
    <xf numFmtId="164" fontId="8" fillId="0" borderId="1" applyAlignment="1" pivotButton="0" quotePrefix="0" xfId="0">
      <alignment horizontal="right" vertical="center"/>
    </xf>
    <xf numFmtId="165" fontId="8" fillId="0" borderId="1" applyAlignment="1" pivotButton="0" quotePrefix="0" xfId="0">
      <alignment horizontal="right" vertical="center"/>
    </xf>
    <xf numFmtId="0" fontId="9" fillId="0" borderId="0" applyAlignment="1" pivotButton="0" quotePrefix="0" xfId="0">
      <alignment horizontal="left" vertical="center" wrapText="1"/>
    </xf>
    <xf numFmtId="0" fontId="8" fillId="0" borderId="0" applyAlignment="1" pivotButton="0" quotePrefix="0" xfId="0">
      <alignment horizontal="left" vertical="center"/>
    </xf>
    <xf numFmtId="0" fontId="10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aigonpoint.vn/contact/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D29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46" customWidth="1" min="2" max="2"/>
    <col width="22" customWidth="1" min="3" max="3"/>
    <col width="40" customWidth="1" min="4" max="4"/>
  </cols>
  <sheetData>
    <row r="2">
      <c r="B2" s="1" t="inlineStr">
        <is>
          <t>BẢNG TÍNH CHI PHÍ PHẦN MỀM NHÂN SỰ</t>
        </is>
      </c>
    </row>
    <row r="3">
      <c r="B3" s="2" t="inlineStr">
        <is>
          <t>Thuê bao (cloud) vs Mua đứt (on-premise) — TCO nhiều năm</t>
        </is>
      </c>
    </row>
    <row r="4">
      <c r="B4" s="3" t="inlineStr">
        <is>
          <t>CoreHRM · Saigon Tâm Điểm · saigonpoint.vn</t>
        </is>
      </c>
    </row>
    <row r="6">
      <c r="B6" s="4" t="inlineStr">
        <is>
          <t>① THÔNG SỐ CỦA BẠN (điền ô màu)</t>
        </is>
      </c>
      <c r="C6" s="5" t="inlineStr"/>
    </row>
    <row r="7">
      <c r="B7" s="6" t="inlineStr">
        <is>
          <t>Số lao động (user)</t>
        </is>
      </c>
      <c r="C7" s="7" t="n">
        <v>3000</v>
      </c>
    </row>
    <row r="8">
      <c r="B8" s="6" t="inlineStr">
        <is>
          <t>Đơn giá thuê bao (đ/user/tháng)</t>
        </is>
      </c>
      <c r="C8" s="8" t="n">
        <v>15000</v>
      </c>
    </row>
    <row r="9">
      <c r="B9" s="6" t="inlineStr">
        <is>
          <t>Số năm so sánh</t>
        </is>
      </c>
      <c r="C9" s="7" t="n">
        <v>5</v>
      </c>
    </row>
    <row r="10">
      <c r="B10" s="6" t="inlineStr">
        <is>
          <t>Chi phí mua đứt on-premise (một lần)</t>
        </is>
      </c>
      <c r="C10" s="8" t="n">
        <v>500000000</v>
      </c>
    </row>
    <row r="11">
      <c r="B11" s="6" t="inlineStr">
        <is>
          <t>Chi phí bảo trì/nâng cấp mỗi năm</t>
        </is>
      </c>
      <c r="C11" s="8" t="n">
        <v>50000000</v>
      </c>
    </row>
    <row r="13">
      <c r="B13" s="4" t="inlineStr">
        <is>
          <t>② KẾT QUẢ (tự tính)</t>
        </is>
      </c>
      <c r="C13" s="5" t="inlineStr"/>
    </row>
    <row r="14">
      <c r="B14" s="6" t="inlineStr">
        <is>
          <t>Thuê bao / tháng</t>
        </is>
      </c>
      <c r="C14" s="9">
        <f>C7*C8</f>
        <v/>
      </c>
    </row>
    <row r="15">
      <c r="B15" s="6" t="inlineStr">
        <is>
          <t>Thuê bao / năm</t>
        </is>
      </c>
      <c r="C15" s="9">
        <f>C7*C8*12</f>
        <v/>
      </c>
    </row>
    <row r="16">
      <c r="B16" s="10" t="inlineStr">
        <is>
          <t>TỔNG thuê bao qua N năm</t>
        </is>
      </c>
      <c r="C16" s="11">
        <f>C7*C8*12*C9</f>
        <v/>
      </c>
    </row>
    <row r="17">
      <c r="B17" s="10" t="inlineStr">
        <is>
          <t>TỔNG mua đứt qua N năm (gồm bảo trì)</t>
        </is>
      </c>
      <c r="C17" s="11">
        <f>C10+C11*C9</f>
        <v/>
      </c>
    </row>
    <row r="18">
      <c r="B18" s="10" t="inlineStr">
        <is>
          <t>Chênh lệch (thuê bao − mua đứt)</t>
        </is>
      </c>
      <c r="C18" s="11">
        <f>C7*C8*12*C9-(C10+C11*C9)</f>
        <v/>
      </c>
    </row>
    <row r="19">
      <c r="B19" s="10" t="inlineStr">
        <is>
          <t>Điểm hòa vốn (số năm mua đứt rẻ hơn)</t>
        </is>
      </c>
      <c r="C19" s="12">
        <f>IFERROR(C10/(C7*C8*12-C11),"—")</f>
        <v/>
      </c>
    </row>
    <row r="21">
      <c r="B21" s="13" t="inlineStr">
        <is>
          <t>Cách dùng: chỉ sửa 5 ô màu ở mục ①, kết quả ở ② tự cập nhật.</t>
        </is>
      </c>
    </row>
    <row r="22">
      <c r="B22" s="13" t="inlineStr">
        <is>
          <t>• Thuê bao/user là chi phí LẶP LẠI mỗi năm và tăng theo số lao động.</t>
        </is>
      </c>
    </row>
    <row r="23">
      <c r="B23" s="13" t="inlineStr">
        <is>
          <t>• Mua đứt on-premise là chi phí MỘT LẦN + bảo trì; dữ liệu nằm tại máy chủ của bạn.</t>
        </is>
      </c>
    </row>
    <row r="24">
      <c r="B24" s="13" t="inlineStr">
        <is>
          <t>• 'Điểm hòa vốn' = sau bao nhiêu năm thì mua đứt rẻ hơn thuê bao.</t>
        </is>
      </c>
    </row>
    <row r="25">
      <c r="B25" s="13" t="inlineStr">
        <is>
          <t>• Số mua đứt/bảo trì là ví dụ — hãy điền báo giá thực tế bạn nhận được.</t>
        </is>
      </c>
    </row>
    <row r="26">
      <c r="B26" s="13" t="inlineStr">
        <is>
          <t>• Đây là công cụ tham khảo, KHÔNG phải báo giá chính thức.</t>
        </is>
      </c>
    </row>
    <row r="28">
      <c r="B28" s="14" t="inlineStr">
        <is>
          <t>Cần bảng chi phí chính xác cho quy mô nhà máy của bạn?</t>
        </is>
      </c>
    </row>
    <row r="29">
      <c r="B29" s="15" t="inlineStr">
        <is>
          <t>→ Nhận tư vấn miễn phí: https://saigonpoint.vn/contact/</t>
        </is>
      </c>
    </row>
  </sheetData>
  <mergeCells count="9">
    <mergeCell ref="B2:C2"/>
    <mergeCell ref="B23:D23"/>
    <mergeCell ref="B3:C3"/>
    <mergeCell ref="B22:D22"/>
    <mergeCell ref="B25:D25"/>
    <mergeCell ref="B26:D26"/>
    <mergeCell ref="B21:D21"/>
    <mergeCell ref="B24:D24"/>
    <mergeCell ref="B4:C4"/>
  </mergeCells>
  <hyperlinks>
    <hyperlink xmlns:r="http://schemas.openxmlformats.org/officeDocument/2006/relationships" ref="B29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2026-07-22T09:16:43Z</dcterms:created>
  <dcterms:modified xmlns:dcterms="http://purl.org/dc/terms/" xmlns:xsi="http://www.w3.org/2001/XMLSchema-instance" xsi:type="dcterms:W3CDTF">2026-07-22T09:16:43Z</dcterms:modified>
</cp:coreProperties>
</file>